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<sst xmlns="http://schemas.openxmlformats.org/spreadsheetml/2006/main" count="63" uniqueCount="58">
  <si>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sr no</t>
  </si>
  <si>
    <t>item</t>
  </si>
  <si>
    <t>symbol</t>
  </si>
  <si>
    <t>unit</t>
  </si>
  <si>
    <t>equation</t>
  </si>
  <si>
    <t>Sizing of kiln by Mitsubishi formula</t>
  </si>
  <si>
    <t>A</t>
  </si>
  <si>
    <t>Basis</t>
  </si>
  <si>
    <t>sp. Fuel con.</t>
  </si>
  <si>
    <t>h</t>
  </si>
  <si>
    <t xml:space="preserve">kcal/kg </t>
  </si>
  <si>
    <t>clinker</t>
  </si>
  <si>
    <t>altitude</t>
  </si>
  <si>
    <t>m</t>
  </si>
  <si>
    <t>Dia of kiln inside</t>
  </si>
  <si>
    <t>shell</t>
  </si>
  <si>
    <t>D</t>
  </si>
  <si>
    <t>Length of kiln</t>
  </si>
  <si>
    <t>L</t>
  </si>
  <si>
    <t>Output tpd</t>
  </si>
  <si>
    <t>Q</t>
  </si>
  <si>
    <t>tpd</t>
  </si>
  <si>
    <t>output factor</t>
  </si>
  <si>
    <t>sp.,fuel con</t>
  </si>
  <si>
    <t>k1</t>
  </si>
  <si>
    <t>k2</t>
  </si>
  <si>
    <t>standard condition</t>
  </si>
  <si>
    <t>Q1</t>
  </si>
  <si>
    <t>Q1=Q*k1*k2</t>
  </si>
  <si>
    <t>sp. Fuel con act</t>
  </si>
  <si>
    <t xml:space="preserve">altitude at site </t>
  </si>
  <si>
    <t>baro pr. at site</t>
  </si>
  <si>
    <t>mmwg</t>
  </si>
  <si>
    <t>factor</t>
  </si>
  <si>
    <t xml:space="preserve">multiplying </t>
  </si>
  <si>
    <t xml:space="preserve">L/D </t>
  </si>
  <si>
    <t>normally 14-16</t>
  </si>
  <si>
    <t>ratio</t>
  </si>
  <si>
    <t>sizing  of dry process preheater kilns</t>
  </si>
  <si>
    <t>example</t>
  </si>
  <si>
    <t>output of above kilns</t>
  </si>
  <si>
    <t>with calciner</t>
  </si>
  <si>
    <t xml:space="preserve">To arrive at output as a calciner kiln, fuel fired into calciner is to be taken into </t>
  </si>
  <si>
    <t>account. Multiplying factor is calculated as follows:</t>
  </si>
  <si>
    <t>% fuel in</t>
  </si>
  <si>
    <t>calciner</t>
  </si>
  <si>
    <t>0 meters</t>
  </si>
  <si>
    <t>21/12/05</t>
  </si>
  <si>
    <t>onoda handbook</t>
  </si>
  <si>
    <t>820/h</t>
  </si>
  <si>
    <t>source :Mitsubishi Manual</t>
  </si>
  <si>
    <t>pr.at altitude/</t>
  </si>
  <si>
    <r>
      <t>Q=3*D</t>
    </r>
    <r>
      <rPr>
        <b/>
        <vertAlign val="superscript"/>
        <sz val="10"/>
        <rFont val="Arial"/>
        <family val="2"/>
      </rPr>
      <t>3.283</t>
    </r>
    <r>
      <rPr>
        <b/>
        <sz val="10"/>
        <rFont val="Arial"/>
        <family val="2"/>
      </rPr>
      <t>*L</t>
    </r>
    <r>
      <rPr>
        <b/>
        <vertAlign val="superscript"/>
        <sz val="10"/>
        <rFont val="Arial"/>
        <family val="2"/>
      </rPr>
      <t>0.337</t>
    </r>
  </si>
  <si>
    <t>inputs</t>
  </si>
  <si>
    <t>calculated outputs</t>
  </si>
  <si>
    <t>altitude factor</t>
  </si>
  <si>
    <t>RM3</t>
  </si>
  <si>
    <t>W1.70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</si>
</sst>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000000000"/>
    <numFmt numFmtId="172" formatCode="0.0000000000000"/>
    <numFmt numFmtId="173" formatCode="0.000000000000"/>
    <numFmt numFmtId="174" formatCode="0.00000000000"/>
    <numFmt numFmtId="175" formatCode="0.0000000000"/>
    <numFmt numFmtId="176" formatCode="0.000000000"/>
  </numFmts>
  <fonts count="3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1" fontId="1" fillId="34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59</xdr:row>
      <xdr:rowOff>9525</xdr:rowOff>
    </xdr:from>
    <xdr:to>
      <xdr:col>7</xdr:col>
      <xdr:colOff>0</xdr:colOff>
      <xdr:row>59</xdr:row>
      <xdr:rowOff>9525</xdr:rowOff>
    </xdr:to>
    <xdr:sp>
      <xdr:nvSpPr>
        <xdr:cNvPr id="1" name="Line 7"/>
        <xdr:cNvSpPr>
          <a:spLocks/>
        </xdr:cNvSpPr>
      </xdr:nvSpPr>
      <xdr:spPr>
        <a:xfrm>
          <a:off x="4714875" y="9582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8"/>
  <sheetViews>
    <sheetView tabSelected="1" zoomScale="130" zoomScaleNormal="130" zoomScalePageLayoutView="0" workbookViewId="0" topLeftCell="A1">
      <selection activeCell="B3" sqref="B3"/>
    </sheetView>
  </sheetViews>
  <sheetFormatPr defaultColWidth="9.140625" defaultRowHeight="12.75"/>
  <cols>
    <col min="1" max="1" width="5.7109375" style="0" customWidth="1"/>
    <col min="2" max="2" width="15.7109375" style="0" customWidth="1"/>
    <col min="3" max="3" width="11.7109375" style="0" customWidth="1"/>
    <col min="4" max="4" width="10.7109375" style="0" customWidth="1"/>
    <col min="5" max="5" width="12.7109375" style="0" customWidth="1"/>
  </cols>
  <sheetData>
    <row r="2" ht="12.75">
      <c r="B2" s="13" t="s">
        <v>57</v>
      </c>
    </row>
    <row r="5" spans="3:7" ht="12.75">
      <c r="C5" s="16" t="s">
        <v>38</v>
      </c>
      <c r="D5" s="16"/>
      <c r="E5" s="16"/>
      <c r="F5" s="16"/>
      <c r="G5" s="16"/>
    </row>
    <row r="8" spans="1:7" ht="12.75">
      <c r="A8" s="13" t="s">
        <v>0</v>
      </c>
      <c r="B8" s="3" t="s">
        <v>1</v>
      </c>
      <c r="C8" s="13" t="s">
        <v>2</v>
      </c>
      <c r="D8" s="13" t="s">
        <v>3</v>
      </c>
      <c r="E8" s="13" t="s">
        <v>4</v>
      </c>
      <c r="F8" s="16" t="s">
        <v>39</v>
      </c>
      <c r="G8" s="16"/>
    </row>
    <row r="10" spans="1:4" ht="12.75">
      <c r="A10" t="s">
        <v>6</v>
      </c>
      <c r="B10" s="3" t="s">
        <v>5</v>
      </c>
      <c r="C10" s="3"/>
      <c r="D10" s="3"/>
    </row>
    <row r="12" ht="12.75">
      <c r="B12" t="s">
        <v>7</v>
      </c>
    </row>
    <row r="14" spans="2:8" ht="12.75">
      <c r="B14" t="s">
        <v>8</v>
      </c>
      <c r="C14" s="2" t="s">
        <v>9</v>
      </c>
      <c r="D14" s="2" t="s">
        <v>10</v>
      </c>
      <c r="F14" s="6">
        <v>820</v>
      </c>
      <c r="G14">
        <v>700</v>
      </c>
      <c r="H14">
        <v>700</v>
      </c>
    </row>
    <row r="15" spans="3:7" ht="12.75">
      <c r="C15" s="2"/>
      <c r="D15" s="2" t="s">
        <v>11</v>
      </c>
      <c r="F15" s="2"/>
      <c r="G15" s="2"/>
    </row>
    <row r="16" spans="2:8" ht="12.75">
      <c r="B16" t="s">
        <v>12</v>
      </c>
      <c r="C16" s="2" t="s">
        <v>13</v>
      </c>
      <c r="D16" s="2"/>
      <c r="F16" s="6" t="s">
        <v>46</v>
      </c>
      <c r="G16" s="2">
        <v>0</v>
      </c>
      <c r="H16">
        <v>0</v>
      </c>
    </row>
    <row r="17" spans="2:4" ht="12.75">
      <c r="B17" s="1"/>
      <c r="C17" s="2"/>
      <c r="D17" s="2"/>
    </row>
    <row r="18" spans="2:8" ht="12.75">
      <c r="B18" t="s">
        <v>14</v>
      </c>
      <c r="C18" s="2" t="s">
        <v>16</v>
      </c>
      <c r="D18" s="2" t="s">
        <v>13</v>
      </c>
      <c r="F18" s="6">
        <v>4</v>
      </c>
      <c r="G18" s="6">
        <v>4.8</v>
      </c>
      <c r="H18">
        <v>4.8</v>
      </c>
    </row>
    <row r="19" spans="2:4" ht="12.75">
      <c r="B19" s="3" t="s">
        <v>15</v>
      </c>
      <c r="C19" s="2"/>
      <c r="D19" s="2"/>
    </row>
    <row r="20" spans="2:8" ht="12.75">
      <c r="B20" t="s">
        <v>35</v>
      </c>
      <c r="C20" s="2"/>
      <c r="D20" s="2" t="s">
        <v>37</v>
      </c>
      <c r="E20" t="s">
        <v>36</v>
      </c>
      <c r="F20">
        <v>15</v>
      </c>
      <c r="G20">
        <v>15</v>
      </c>
      <c r="H20">
        <v>12</v>
      </c>
    </row>
    <row r="21" spans="3:4" ht="12.75">
      <c r="C21" s="2"/>
      <c r="D21" s="2"/>
    </row>
    <row r="22" spans="2:8" ht="12.75">
      <c r="B22" t="s">
        <v>17</v>
      </c>
      <c r="C22" s="2" t="s">
        <v>18</v>
      </c>
      <c r="D22" s="2" t="s">
        <v>13</v>
      </c>
      <c r="F22" s="6">
        <v>60</v>
      </c>
      <c r="G22" s="6">
        <v>72</v>
      </c>
      <c r="H22">
        <v>58</v>
      </c>
    </row>
    <row r="23" spans="3:4" ht="12.75">
      <c r="C23" s="2"/>
      <c r="D23" s="2"/>
    </row>
    <row r="24" spans="2:8" ht="12.75">
      <c r="B24" t="s">
        <v>19</v>
      </c>
      <c r="C24" s="2" t="s">
        <v>20</v>
      </c>
      <c r="D24" s="2" t="s">
        <v>21</v>
      </c>
      <c r="F24" s="9">
        <f>3*POWER(F18,3.283)*POWER(F22,0.337)</f>
        <v>1129.5908807247042</v>
      </c>
      <c r="G24" s="9">
        <f>3*POWER(G18,3.283)*POWER(G22,0.337)</f>
        <v>2185.5325969412893</v>
      </c>
      <c r="H24" s="9">
        <f>3*POWER(H18,3.283)*POWER(H22,0.337)</f>
        <v>2031.9427655332538</v>
      </c>
    </row>
    <row r="25" spans="3:7" ht="12.75">
      <c r="C25" s="2"/>
      <c r="E25" s="1"/>
      <c r="F25" s="1"/>
      <c r="G25" s="1"/>
    </row>
    <row r="26" spans="2:6" ht="14.25">
      <c r="B26" t="s">
        <v>26</v>
      </c>
      <c r="C26" s="2"/>
      <c r="D26" s="16" t="s">
        <v>52</v>
      </c>
      <c r="E26" s="16"/>
      <c r="F26" s="16"/>
    </row>
    <row r="27" spans="2:3" ht="12.75">
      <c r="B27" t="s">
        <v>22</v>
      </c>
      <c r="C27" s="2"/>
    </row>
    <row r="28" spans="2:8" ht="12.75">
      <c r="B28" t="s">
        <v>29</v>
      </c>
      <c r="C28" s="2"/>
      <c r="F28" s="6">
        <v>750</v>
      </c>
      <c r="G28" s="6">
        <v>700</v>
      </c>
      <c r="H28">
        <v>700</v>
      </c>
    </row>
    <row r="29" spans="2:8" ht="12.75">
      <c r="B29" t="s">
        <v>30</v>
      </c>
      <c r="C29" s="2" t="s">
        <v>13</v>
      </c>
      <c r="F29" s="6">
        <v>500</v>
      </c>
      <c r="G29" s="6">
        <v>500</v>
      </c>
      <c r="H29">
        <v>600</v>
      </c>
    </row>
    <row r="30" spans="2:7" ht="12.75">
      <c r="B30" t="s">
        <v>31</v>
      </c>
      <c r="C30" s="2" t="s">
        <v>32</v>
      </c>
      <c r="F30" s="6">
        <v>9750</v>
      </c>
      <c r="G30" s="6">
        <v>9750</v>
      </c>
    </row>
    <row r="31" spans="3:7" ht="12.75">
      <c r="C31" s="2"/>
      <c r="F31" s="2"/>
      <c r="G31" s="2"/>
    </row>
    <row r="32" spans="2:8" ht="12.75">
      <c r="B32" t="s">
        <v>23</v>
      </c>
      <c r="C32" s="2" t="s">
        <v>24</v>
      </c>
      <c r="E32" t="s">
        <v>49</v>
      </c>
      <c r="F32" s="8">
        <f>820/F28</f>
        <v>1.0933333333333333</v>
      </c>
      <c r="G32" s="8">
        <f>820/G28</f>
        <v>1.1714285714285715</v>
      </c>
      <c r="H32" s="8">
        <f>820/H28</f>
        <v>1.1714285714285715</v>
      </c>
    </row>
    <row r="33" spans="2:7" ht="12.75">
      <c r="B33" t="s">
        <v>33</v>
      </c>
      <c r="F33" s="2"/>
      <c r="G33" s="2"/>
    </row>
    <row r="34" spans="6:7" ht="12.75">
      <c r="F34" s="2"/>
      <c r="G34" s="2"/>
    </row>
    <row r="35" spans="2:8" ht="12.75">
      <c r="B35" t="s">
        <v>55</v>
      </c>
      <c r="C35" s="2" t="s">
        <v>25</v>
      </c>
      <c r="E35" t="s">
        <v>51</v>
      </c>
      <c r="F35" s="8">
        <f>+F30/10335</f>
        <v>0.9433962264150944</v>
      </c>
      <c r="G35" s="8">
        <f>+G30/10335</f>
        <v>0.9433962264150944</v>
      </c>
      <c r="H35" s="8">
        <v>1</v>
      </c>
    </row>
    <row r="36" spans="3:7" ht="12.75">
      <c r="C36" s="2"/>
      <c r="E36">
        <v>10335</v>
      </c>
      <c r="F36" s="2"/>
      <c r="G36" s="2"/>
    </row>
    <row r="37" spans="3:7" ht="12.75">
      <c r="C37" s="2"/>
      <c r="E37" t="s">
        <v>28</v>
      </c>
      <c r="F37" s="2"/>
      <c r="G37" s="2"/>
    </row>
    <row r="38" spans="3:8" ht="12.75">
      <c r="C38" s="2" t="s">
        <v>27</v>
      </c>
      <c r="F38" s="10">
        <f>+F24*F32*F35</f>
        <v>1165.112606533657</v>
      </c>
      <c r="G38" s="10">
        <f>+G24*G32*G35</f>
        <v>2415.2786111750097</v>
      </c>
      <c r="H38" s="10">
        <f>+H24*H32*H35</f>
        <v>2380.2758110532404</v>
      </c>
    </row>
    <row r="39" ht="12.75">
      <c r="I39" s="5"/>
    </row>
    <row r="40" ht="12.75">
      <c r="B40" t="s">
        <v>42</v>
      </c>
    </row>
    <row r="41" ht="12.75">
      <c r="B41" t="s">
        <v>43</v>
      </c>
    </row>
    <row r="43" spans="3:7" ht="12.75">
      <c r="C43" s="2" t="s">
        <v>44</v>
      </c>
      <c r="D43" s="2" t="s">
        <v>34</v>
      </c>
      <c r="F43" s="15" t="s">
        <v>40</v>
      </c>
      <c r="G43" s="15"/>
    </row>
    <row r="44" spans="3:7" ht="12.75">
      <c r="C44" s="2" t="s">
        <v>45</v>
      </c>
      <c r="D44" s="2" t="s">
        <v>33</v>
      </c>
      <c r="F44" s="15" t="s">
        <v>41</v>
      </c>
      <c r="G44" s="15"/>
    </row>
    <row r="45" spans="6:7" ht="12.75">
      <c r="F45" s="15" t="s">
        <v>21</v>
      </c>
      <c r="G45" s="15"/>
    </row>
    <row r="46" spans="3:8" ht="12.75">
      <c r="C46" s="6">
        <v>0</v>
      </c>
      <c r="D46" s="7">
        <v>1</v>
      </c>
      <c r="F46" s="6">
        <v>1165</v>
      </c>
      <c r="G46" s="6">
        <v>2415</v>
      </c>
      <c r="H46" s="6">
        <v>2380</v>
      </c>
    </row>
    <row r="47" spans="3:8" ht="12.75">
      <c r="C47" s="6">
        <v>10</v>
      </c>
      <c r="D47" s="8">
        <f>100/(100-C47)</f>
        <v>1.1111111111111112</v>
      </c>
      <c r="F47" s="9">
        <f>1165*D47</f>
        <v>1294.4444444444446</v>
      </c>
      <c r="G47" s="9">
        <f>+G46*D47</f>
        <v>2683.3333333333335</v>
      </c>
      <c r="H47" s="1">
        <f>2380*D47</f>
        <v>2644.4444444444443</v>
      </c>
    </row>
    <row r="48" spans="3:8" ht="12.75">
      <c r="C48" s="6">
        <v>20</v>
      </c>
      <c r="D48" s="8">
        <f aca="true" t="shared" si="0" ref="D48:D54">100/(100-C48)</f>
        <v>1.25</v>
      </c>
      <c r="F48" s="9">
        <f>1165*D48</f>
        <v>1456.25</v>
      </c>
      <c r="G48" s="9">
        <f aca="true" t="shared" si="1" ref="G48:G53">2316*D48</f>
        <v>2895</v>
      </c>
      <c r="H48" s="1">
        <f aca="true" t="shared" si="2" ref="H48:H54">2380*D48</f>
        <v>2975</v>
      </c>
    </row>
    <row r="49" spans="3:8" ht="12.75">
      <c r="C49" s="6">
        <v>30</v>
      </c>
      <c r="D49" s="8">
        <f t="shared" si="0"/>
        <v>1.4285714285714286</v>
      </c>
      <c r="F49" s="9">
        <f aca="true" t="shared" si="3" ref="F49:F54">1165*D49</f>
        <v>1664.2857142857142</v>
      </c>
      <c r="G49" s="9">
        <f t="shared" si="1"/>
        <v>3308.5714285714284</v>
      </c>
      <c r="H49" s="1">
        <f t="shared" si="2"/>
        <v>3400</v>
      </c>
    </row>
    <row r="50" spans="3:8" ht="12.75">
      <c r="C50" s="6">
        <v>40</v>
      </c>
      <c r="D50" s="8">
        <f t="shared" si="0"/>
        <v>1.6666666666666667</v>
      </c>
      <c r="F50" s="9">
        <f t="shared" si="3"/>
        <v>1941.6666666666667</v>
      </c>
      <c r="G50" s="9">
        <f t="shared" si="1"/>
        <v>3860</v>
      </c>
      <c r="H50" s="1">
        <f t="shared" si="2"/>
        <v>3966.666666666667</v>
      </c>
    </row>
    <row r="51" spans="3:8" ht="12.75">
      <c r="C51" s="6">
        <v>45</v>
      </c>
      <c r="D51" s="8">
        <f t="shared" si="0"/>
        <v>1.8181818181818181</v>
      </c>
      <c r="F51" s="9">
        <f t="shared" si="3"/>
        <v>2118.181818181818</v>
      </c>
      <c r="G51" s="9">
        <f t="shared" si="1"/>
        <v>4210.909090909091</v>
      </c>
      <c r="H51" s="1">
        <f t="shared" si="2"/>
        <v>4327.272727272727</v>
      </c>
    </row>
    <row r="52" spans="3:8" ht="12.75">
      <c r="C52" s="6">
        <v>50</v>
      </c>
      <c r="D52" s="8">
        <f t="shared" si="0"/>
        <v>2</v>
      </c>
      <c r="F52" s="9">
        <f t="shared" si="3"/>
        <v>2330</v>
      </c>
      <c r="G52" s="9">
        <f t="shared" si="1"/>
        <v>4632</v>
      </c>
      <c r="H52" s="1">
        <f t="shared" si="2"/>
        <v>4760</v>
      </c>
    </row>
    <row r="53" spans="3:8" ht="12.75">
      <c r="C53" s="6">
        <v>55</v>
      </c>
      <c r="D53" s="8">
        <f t="shared" si="0"/>
        <v>2.2222222222222223</v>
      </c>
      <c r="F53" s="9">
        <f t="shared" si="3"/>
        <v>2588.888888888889</v>
      </c>
      <c r="G53" s="9">
        <f t="shared" si="1"/>
        <v>5146.666666666667</v>
      </c>
      <c r="H53" s="1">
        <f t="shared" si="2"/>
        <v>5288.888888888889</v>
      </c>
    </row>
    <row r="54" spans="3:8" ht="12.75">
      <c r="C54" s="6">
        <v>60</v>
      </c>
      <c r="D54" s="8">
        <f t="shared" si="0"/>
        <v>2.5</v>
      </c>
      <c r="E54" s="2"/>
      <c r="F54" s="9">
        <f t="shared" si="3"/>
        <v>2912.5</v>
      </c>
      <c r="G54" s="9">
        <f>2316*D47</f>
        <v>2573.3333333333335</v>
      </c>
      <c r="H54" s="1">
        <f t="shared" si="2"/>
        <v>5950</v>
      </c>
    </row>
    <row r="56" spans="3:5" ht="12.75">
      <c r="C56" s="11"/>
      <c r="D56" s="17" t="s">
        <v>53</v>
      </c>
      <c r="E56" s="18"/>
    </row>
    <row r="57" spans="3:5" ht="12.75">
      <c r="C57" s="12"/>
      <c r="D57" s="18" t="s">
        <v>54</v>
      </c>
      <c r="E57" s="18"/>
    </row>
    <row r="59" spans="2:7" ht="12.75">
      <c r="B59" s="4"/>
      <c r="E59" s="15" t="s">
        <v>50</v>
      </c>
      <c r="F59" s="15"/>
      <c r="G59" s="15"/>
    </row>
    <row r="60" ht="12.75">
      <c r="F60" s="14" t="s">
        <v>56</v>
      </c>
    </row>
    <row r="148" spans="2:5" ht="12.75">
      <c r="B148" t="s">
        <v>47</v>
      </c>
      <c r="E148" t="s">
        <v>48</v>
      </c>
    </row>
  </sheetData>
  <sheetProtection/>
  <mergeCells count="9">
    <mergeCell ref="E59:G59"/>
    <mergeCell ref="F45:G45"/>
    <mergeCell ref="C5:G5"/>
    <mergeCell ref="F8:G8"/>
    <mergeCell ref="F43:G43"/>
    <mergeCell ref="F44:G44"/>
    <mergeCell ref="D26:F26"/>
    <mergeCell ref="D56:E56"/>
    <mergeCell ref="D57:E57"/>
  </mergeCells>
  <printOptions/>
  <pageMargins left="1.25" right="1" top="1.25" bottom="1" header="0.5" footer="0.5"/>
  <pageSetup horizontalDpi="300" verticalDpi="300" orientation="portrait" paperSize="9" r:id="rId2"/>
  <headerFooter alignWithMargins="0">
    <oddHeader>&amp;L&amp;"Times New Roman,Regular"&amp;8DEOLALKAR  CONSULTANTS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Naresh</cp:lastModifiedBy>
  <cp:lastPrinted>2006-05-31T04:28:42Z</cp:lastPrinted>
  <dcterms:created xsi:type="dcterms:W3CDTF">2002-05-30T05:29:48Z</dcterms:created>
  <dcterms:modified xsi:type="dcterms:W3CDTF">2021-02-25T13:14:57Z</dcterms:modified>
  <cp:category/>
  <cp:version/>
  <cp:contentType/>
  <cp:contentStatus/>
</cp:coreProperties>
</file>